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45" windowWidth="14805" windowHeight="4770" activeTab="0"/>
  </bookViews>
  <sheets>
    <sheet name="Сертиф (13-15)" sheetId="1" r:id="rId1"/>
  </sheets>
  <definedNames>
    <definedName name="_xlnm._FilterDatabase" localSheetId="0" hidden="1">'Сертиф (13-15)'!$A$4:$G$79</definedName>
    <definedName name="_xlnm.Print_Area" localSheetId="0">'Сертиф (13-15)'!$A$1:$E$86</definedName>
  </definedNames>
  <calcPr fullCalcOnLoad="1"/>
</workbook>
</file>

<file path=xl/sharedStrings.xml><?xml version="1.0" encoding="utf-8"?>
<sst xmlns="http://schemas.openxmlformats.org/spreadsheetml/2006/main" count="89" uniqueCount="89">
  <si>
    <t>Цена без НДС, руб.</t>
  </si>
  <si>
    <t>13 РАБОТЫ ПО ПОДТВЕРЖДЕНИЮ СООТВЕТСТВИЯ ПРОДУКЦИИ</t>
  </si>
  <si>
    <t>ВЫДАЧА БЛАНКА СЕРТИФИКАТА СООТВЕТСТВИЯ</t>
  </si>
  <si>
    <t>ВЫДАЧА БЛАНКА КОПИИ СЕРТИФИКАТА СООТВЕТСТВИЯ</t>
  </si>
  <si>
    <t>ВЫДАЧА БЛАНКА ПРИЛОЖЕНИЯ К СЕРТИФИКАТУ</t>
  </si>
  <si>
    <t>ОТБОР И ИДЕНТИФИКАЦИЯ ОБРАЗЦОВ ПРОДУКЦИИ В ЦЕЛЯХ СЕРТИФИКАЦИИ ДО 3 НАИМЕНОВАНИЙ</t>
  </si>
  <si>
    <t>ВЫПОЛНЕНИЕ РАБОТ ПО СЕРТИФИКАЦИИ УСЛУГ (РАБОТ) ПО ТО Т РЕМОНТУ АВТОТРАНСПОРТНЫХ СРЕДСТВ</t>
  </si>
  <si>
    <t>ВЫПОЛНЕНИЕ РАБОТ ПО ОЦЕНКЕ СООТВЕТСТВИЯ ПРОЦЕССА ОКАЗАНИЯ УСЛУГ (РАБОТ) ПО ТО И РЕМОНТУ ЛЕГКОВЫХ АВТОМОБИЛЕЙ</t>
  </si>
  <si>
    <t>ВЫПОЛНЕНИЕ РАБОТ ПО ОЦЕНКЕ СООТВЕТСТВИЯ ПРОЦЕССА ОКАЗАНИЯ УСЛУГ (РАБОТ) ПО ТО И РЕМОНТУ ГРУЗОВЫХ АВТОМОБИЛЕЙ И АВТОБУСОВ</t>
  </si>
  <si>
    <t>ВЫПОЛНЕНИЕ РАБОТ ПО ОЦЕНКЕ СООТВЕТСТВИЯ ПРОЦЕССА ОКАЗАНИЯ УСЛУГ (РАБОТ) ПО ТО И РЕМОНТУ МОТОТРАНСПОРТНЫХ СРЕДСТВ</t>
  </si>
  <si>
    <t>ВЫПОЛНЕНИЕ РАБОТ ПО ОЦЕНКЕ СООТВЕТСТВИЯ ПРОЦЕССА ОКАЗАНИЯ УСЛУГ (РАБОТ) ПО ТО И РЕМОНТУ СПЕЦИАЛЬНЫХ И СПЕЦИАЛИЗИРОВАННЫХ АВТОТРАНСПОРТНЫХ СРЕДСТВ</t>
  </si>
  <si>
    <t>ВЫПОЛНЕНИЕ РАБОТ ПО ОЦЕНКЕ СООТВЕТСТВИЯ ПРОЦЕССА ОКАЗАНИЯ УСЛУГ (РАБОТ) ПО ТО И РЕМОНТУ АВТОМОТОТРАНСПОРТНЫХ СРЕДСТВ (ДО 3-Х УСЛУГ)</t>
  </si>
  <si>
    <t>ОРГАНИЗАЦИЯ РАБОТ С ЦЕЛЬЮ ОПРЕДЕЛЕНИЯ ПРИНАДЛЕЖНОСТИ ПРОДУКЦИИ ОБЪЕКТАМ, ПОДЛЕЖАЩИМ ОБЯЗАТЕЛЬНОМУ ПОДТВЕРЖДЕНИЮ СООТВЕТСТВИЯ</t>
  </si>
  <si>
    <t>ОРГАНИЗАЦИЯ РАБОТ ПО РЕГИСТРАЦИИ ДЕКЛАРАЦИИ О СООТВЕТСТВИИ</t>
  </si>
  <si>
    <t>ОРГАНИЗАЦИЯ РАБОТ ПО СЕРТИФИКАЦИИ ПРОДУКЦИИ</t>
  </si>
  <si>
    <t>ОФОРМЛЕНИЕ СЕРТИФИКАТА, ВНЕСЕНИЕ СВЕДЕНИЙ В РЕЕСТР</t>
  </si>
  <si>
    <t>ОТБОР ПРОДУКЦИИ ДО 3-Х ОБРАЗЦОВ</t>
  </si>
  <si>
    <t xml:space="preserve">СЕРТИФИКАЦИЯ СЕРИЙНО ВЫПУСКАЕМОЙ ПРОДУКЦИИ </t>
  </si>
  <si>
    <t>СЕРТИФИКАЦИЯ СЕРИЙНО ВЫПУСКАЕМОЙ ПРОДУКЦИИ С АНАЛИЗОМ СОСТОЯНИЯ ПРОИЗВОДСТВА</t>
  </si>
  <si>
    <t>СЕРТИФИКАЦИЯ СЕРИЙНО ВЫПУСКАЕМОЙ ПРОДУКЦИИ С ОЦЕНКОЙ СИСТЕМЫ КАЧЕСТВА</t>
  </si>
  <si>
    <t xml:space="preserve">СЕРТИФИКАЦИЯ ПАРТИИ (ЕДИНИЦЫ) ПРОДУКЦИИ </t>
  </si>
  <si>
    <t>ОРГАНИЗАЦИЯ РАБОТ ПО ПРОВЕДЕНИЮ ИНСПЕКЦИОННОГО КОНТРОЛЯ</t>
  </si>
  <si>
    <t>АНАЛИЗ СОСТОЯНИЯ ПРОИЗВОДСТВА ПРИ ИНСПЕКЦИОННОМ КОНТРОЛЕ</t>
  </si>
  <si>
    <t>ИНСПЕКЦИОННЫЙ КОНТРОЛЬ СЕРТИФИЦИРОВАННОЙ ПРОДУКЦИИ</t>
  </si>
  <si>
    <t>ИНСПЕКЦИОННЫЙ КОНТРОЛЬ ЗА СЕРТИФИЦИРОВАННЫМИ УСЛУГАМИ ПО ТЕХНИЧЕСКОМУ ОБСЛУЖИВАНИЮ И РЕМОНТУ АВТОТРАНСПОРТНЫХ СРЕДСТВ</t>
  </si>
  <si>
    <t>14 РАБОТЫ ПО ПОДТВЕРЖДЕНИЮ СООТВЕТСТВИЯ УСЛУГ</t>
  </si>
  <si>
    <t>ВЫПОЛНЕНИЕ РАБОТ ПО СЕРТИФИКАЦИИ УСЛУГ СРЕДСТВ РАЗМЕЩЕНИЯ (ИНДИВИДУАЛЬНЫЕ  СРЕДСТВА РАЗМЕЩЕНИЯ) ОТ 1 ДО 10</t>
  </si>
  <si>
    <t>ВЫПОЛНЕНИЕ РАБОТ ПО СЕРТИФИКАЦИИ УСЛУГ СРЕДСТВ РАЗМЕЩЕНИЯ (ИНДИВИДУАЛЬНЫЕ  СРЕДСТВА РАЗМЕЩЕНИЯ) ОТ 11 ДО 30</t>
  </si>
  <si>
    <t>ВЫПОЛНЕНИЕ РАБОТ ПО СЕРТИФИКАЦИИ УСЛУГ СРЕДСТВ РАЗМЕЩЕНИЯ (КОЛЛЕКТИВНЫЕ СРЕДСТВА РАЗМЕЩЕНИЯ) ОТ 1 ДО 10</t>
  </si>
  <si>
    <t>ВЫПОЛНЕНИЕ РАБОТ ПО СЕРТИФИКАЦИИ УСЛУГ СРЕДСТВ РАЗМЕЩЕНИЯ (КОЛЛЕКТИВНЫЕ СРЕДСТВА РАЗМЕЩЕНИЯ) ОТ 11 ДО 30</t>
  </si>
  <si>
    <t>ВЫПОЛНЕНИЕ РАБОТ ПО СЕРТИФИКАЦИИ УСЛУГ СРЕДСТВ РАЗМЕЩЕНИЯ (КОЛЛЕКТИВНЫЕ СРЕДСТВА РАЗМЕЩЕНИЯ) ОТ 31 ДО 50</t>
  </si>
  <si>
    <t>ВЫПОЛНЕНИЕ РАБОТ ПО СЕРТИФИКАЦИИ УСЛУГ СРЕДСТВ РАЗМЕЩЕНИЯ (КОЛЛЕКТИВНЫЕ СРЕДСТВА РАЗМЕЩЕНИЯ) ОТ 51 ДО 100</t>
  </si>
  <si>
    <t>ВЫПОЛНЕНИЕ РАБОТ ПО СЕРТИФИКАЦИИ УСЛУГ СРЕДСТВ РАЗМЕЩЕНИЯ (КОЛЛЕКТИВНЫЕ СРЕДСТВА РАЗМЕЩЕНИЯ) ОТ 101 ДО 500</t>
  </si>
  <si>
    <t>ВЫПОЛНЕНИЕ РАБОТ ПО СЕРТИФИКАЦИИ УСЛУГ СРЕДСТВ РАЗМЕЩЕНИЯ (КОЛЛЕКТИВНЫЕ СРЕДСТВА РАЗМЕЩЕНИЯ) ОТ 501 ДО 1000</t>
  </si>
  <si>
    <t>ВЫПОЛНЕНИЕ РАБОТ ПО СЕРТИФИКАЦИИ УСЛУГ СРЕДСТВ РАЗМЕЩЕНИЯ (КОЛЛЕКТИВНЫЕ СРЕДСТВА РАЗМЕЩЕНИЯ) СВЫШЕ 1000</t>
  </si>
  <si>
    <t>15 РАБОТЫ ПО ПОДТВЕРЖДЕНИЮ СООТВЕТСТВИЯ СИСТЕМ МЕНЕДЖМЕНТА</t>
  </si>
  <si>
    <t>ПРИЗНАНИЕ В СИСТЕМЕ ДОБРОВОЛЬНОЙ СЕРТИФИКАЦИИ РЕЗУЛЬТАТОВ РАБОТ ПО ПОДТВЕРЖДЕНИЮ СООТВЕТСТВИЯ ПРОДУКЦИИ, УСЛУГ, РАБОТ</t>
  </si>
  <si>
    <t>ВЫДАЧА БЛАНКА СЕРТИФИКАТА СООТВЕТСТВИЯ НА СИСТЕМЫ МЕНЕДЖМЕНТА</t>
  </si>
  <si>
    <t>ИНСПЕКЦИОННЫЙ КОНТРОЛЬ ЗА СЕРТИФИЦИРОВАННЫМИ УСЛУГАМИ ПИТАНИЯ</t>
  </si>
  <si>
    <t>ИНСПЕКЦИОННЫЙ КОНТРОЛЬ ЗА СЕРТИФИЦИРОВАННЫМИ УСЛУГАМИ ПРОЖИВАНИЯ (КОЛИЧЕСТВО НОМЕРОВ ДО 30)</t>
  </si>
  <si>
    <t>ИНСПЕКЦИОННЫЙ КОНТРОЛЬ ЗА СЕРТИФИЦИРОВАННЫМИ УСЛУГАМИ ПРОЖИВАНИЯ (КОЛИЧЕСТВО НОМЕРОВ 31-100)</t>
  </si>
  <si>
    <t>ИНСПЕКЦИОННЫЙ КОНТРОЛЬ ЗА СЕРТИФИЦИРОВАННЫМИ УСЛУГАМИ ПРОЖИВАНИЯ (КОЛИЧЕСТВО НОМЕРОВ 101-500)</t>
  </si>
  <si>
    <t>ИНСПЕКЦИОННЫЙ КОНТРОЛЬ ЗА СЕРТИФИЦИРОВАННЫМИ УСЛУГАМИ ПРОЖИВАНИЯ (КОЛИЧЕСТВО НОМЕРОВ СВЫШЕ 500)</t>
  </si>
  <si>
    <t>Приложение 1</t>
  </si>
  <si>
    <t>Е.А. Василенко</t>
  </si>
  <si>
    <t>Начальник планово-экономического отдела</t>
  </si>
  <si>
    <t xml:space="preserve">Код вида работ (услуг) </t>
  </si>
  <si>
    <t>НАИМЕНОВАНИЕ ВИДА РАБОТ (УСЛУГ)</t>
  </si>
  <si>
    <t>Т.И. Буслаева</t>
  </si>
  <si>
    <t>ОРГАНИЗАЦИЯ РАБОТ ПО СЕРТИФИКАЦИИ ПРОДУКЦИИ В ДОБРОВОЛЬНОЙ СИСТЕМЕ СЕРТИФИКАЦИИ</t>
  </si>
  <si>
    <t>Заместитель генерального директора по подтверждению соответствия</t>
  </si>
  <si>
    <t>Начальник отдела по подтверждению соответствия продукции</t>
  </si>
  <si>
    <t xml:space="preserve">Начальник отдела по подтверждению соответствия услуг и систем менеджмента </t>
  </si>
  <si>
    <t>СТОИМОСТЬ 1 АУДИТОДНЯ ЭКСПЕРТА</t>
  </si>
  <si>
    <t>ВЫДАЧА БЛАНКА СЕРТИФИКАТА СООТВЕТСТВИЯ НАЦИОНАЛЬНОЙ СИСТЕМЫ СЕРТИФИКАЦИИ</t>
  </si>
  <si>
    <t>ДИАГНОСТИЧЕСКИЙ АУДИТ СИСТЕМЫ МЕНЕДЖМЕНТА (СЛ. ПРОЦЕССОВ 1)</t>
  </si>
  <si>
    <t>ВНЕСЕНИЕ В РЕЕСТР СВЕДЕНИЙ О ДЕКЛАРАЦИИ О СООТВЕТСТВИИ</t>
  </si>
  <si>
    <t>ПЕРЕРАБОТКА ДОКУМЕНТОВ СИСТЕМЫ МЕНЕДЖМЕНТА</t>
  </si>
  <si>
    <t>МЕТОДИЧЕСКАЯ ПОМОЩЬ ПРИ РЕГИСТРАЦИИ ДЕКЛАРАЦИИ О СООТВЕТСТВИИ</t>
  </si>
  <si>
    <t>Цена с НДС, руб.</t>
  </si>
  <si>
    <t>ПРЕДОСТАВЛЕНИЕ 1 ЭТАПА МЕТОДИЧЕСКОЙ ПОМОЩИ ПО РАЗРАБОТКЕ И ВНЕДРЕНИЮ СИСТЕМЫ УПРАВЛЕНИЯ КАЧЕСТВОМ ПИЩЕВЫХ ПРОДУКТОВ НА ОСНОВЕ ПРИНЦИПОВ ХАССП НА СООТВЕТСТВИЕ ТРЕБОВАНИЙ ГОСТ Р 51705.1-2001</t>
  </si>
  <si>
    <t>ПРЕДОСТАВЛЕНИЕ 2 ЭТАПА МЕТОДИЧЕСКОЙ ПОМОЩИ ПО РАЗРАБОТКЕ И ВНЕДРЕНИЮ СИСТЕМЫ УПРАВЛЕНИЯ КАЧЕСТВОМ ПИЩЕВЫХ ПРОДУКТОВ НА ОСНОВЕ ПРИНЦИПОВ ХАССП НА СООТВЕТСТВИЕ ТРЕБОВАНИЙ ГОСТ Р 51705.1-2001</t>
  </si>
  <si>
    <t>ПРЕДОСТАВЛЕНИЕ 3 ЭТАПА МЕТОДИЧЕСКОЙ ПОМОЩИ ПО РАЗРАБОТКЕ И ВНЕДРЕНИЮ СИСТЕМЫ УПРАВЛЕНИЯ КАЧЕСТВОМ ПИЩЕВЫХ ПРОДУКТОВ НА ОСНОВЕ ПРИНЦИПОВ ХАССП НА СООТВЕТСТВИЕ ТРЕБОВАНИЙ ГОСТ Р 51705.1-2001</t>
  </si>
  <si>
    <t xml:space="preserve">Трудоемкость </t>
  </si>
  <si>
    <t>А.Н. Россошенко</t>
  </si>
  <si>
    <t>И.А. Луценко</t>
  </si>
  <si>
    <t>МЕТОДИЧЕСКАЯ ПОМОЩЬ ПО СОПРОВОЖДЕНИЮ ДЕЙСТВУЮЩЕЙ СИСТЕМЫ МЕНЕДЖМЕНТА</t>
  </si>
  <si>
    <t>ВЫПОЛНЕНИЕ РАБОТ ПО СЕРТИФИКАЦИИ УСЛУГ ПРЕДПРИЯТИЙ ОБЩЕСТВЕННОГО ПИТАНИЯ (1 УСЛУГА)</t>
  </si>
  <si>
    <t>ВЫПОЛНЕНИЕ РАБОТ ПО СЕРТИФИКАЦИИ УСЛУГ ПРЕДПРИЯТИЙ ОБЩЕСТВЕННОГО ПИТАНИЯ (2 УСЛУГИ)</t>
  </si>
  <si>
    <t>ВЫПОЛНЕНИЕ РАБОТ ПО СЕРТИФИКАЦИИ УСЛУГ ПРЕДПРИЯТИЙ ОБЩЕСТВЕННОГО ПИТАНИЯ (3 УСЛУГИ)</t>
  </si>
  <si>
    <t>ВЫПОЛНЕНИЕ РАБОТ ПО СЕРТИФИКАЦИИ УСЛУГ ПРЕДПРИЯТИЙ ОБЩЕСТВЕННОГО ПИТАНИЯ (4 УСЛУГИ)</t>
  </si>
  <si>
    <t>ВЫПОЛНЕНИЕ РАБОТ ПО СЕРТИФИКАЦИИ УСЛУГ ПРЕДПРИЯТИЙ ОБЩЕСТВЕННОГО ПИТАНИЯ (5 УСЛУГ)</t>
  </si>
  <si>
    <t>ВЫПОЛНЕНИЕ РАБОТ ПО СЕРТИФИКАЦИИ УСЛУГ ПРЕДПРИЯТИЙ ОБЩЕСТВЕННОГО ПИТАНИЯ (6 УСЛУГ)</t>
  </si>
  <si>
    <t>ВЫПОЛНЕНИЕ РАБОТ ПО СЕРТИФИКАЦИИ УСЛУГ ПРЕДПРИЯТИЙ ОБЩЕСТВЕННОГО ПИТАНИЯ (7 УСЛУГ)</t>
  </si>
  <si>
    <t>ВЫПОЛНЕНИЕ РАБОТ ПО СЕРТИФИКАЦИИ УСЛУГ ПРЕДПРИЯТИЙ ОБЩЕСТВЕННОГО ПИТАНИЯ (8 УСЛУГ)</t>
  </si>
  <si>
    <t>ВЫПОЛНЕНИЕ РАБОТ ПО СЕРТИФИКАЦИИ УСЛУГ ПРЕДПРИЯТИЙ ОБЩЕСТВЕННОГО ПИТАНИЯ (9 УСЛУГ)</t>
  </si>
  <si>
    <t>ВЫПОЛНЕНИЕ РАБОТ ПО СЕРТИФИКАЦИИ УСЛУГ ПРЕДПРИЯТИЙ ОБЩЕСТВЕННОГО ПИТАНИЯ (10 УСЛУГ)</t>
  </si>
  <si>
    <t>ВЫПОЛНЕНИЕ РАБОТ ПО СЕРТИФИКАЦИИ УСЛУГ ПРЕДПРИЯТИЙ ОБЩЕСТВЕННОГО ПИТАНИЯ (11 УСЛУГ)</t>
  </si>
  <si>
    <t>ВЫПОЛНЕНИЕ РАБОТ ПО СЕРТИФИКАЦИИ УСЛУГ ПРЕДПРИЯТИЙ ОБЩЕСТВЕННОГО ПИТАНИЯ (12 УСЛУГ)</t>
  </si>
  <si>
    <t>ПРЕДОСТАВЛЕНИЕ 1 ЭТАПА МЕТОДИЧЕСКОЙ ПОМОЩИ ПО РАЗРАБОТКЕ И ВНЕДРЕНИЮ СИСТЕМЫ МЕНЕДЖМЕНТА БЕЗОПАСНОСТИ ПИЩЕВОЙ ПРОДУКЦИИ НА СООТВЕТСТВИЕ ТРЕБОВАНИЯМ ГОСТ Р ИСО 22000</t>
  </si>
  <si>
    <t>ПРЕДОСТАВЛЕНИЕ 2 ЭТАПА МЕТОДИЧЕСКОЙ ПОМОЩИ ПО РАЗРАБОТКЕ И ВНЕДРЕНИЮ СИСТЕМЫ МЕНЕДЖМЕНТА БЕЗОПАСНОСТИ ПИЩЕВОЙ ПРОДУКЦИИ НА СООТВЕТСТВИЕ ТРЕБОВАНИЯМ ГОСТ Р ИСО 22001</t>
  </si>
  <si>
    <t>ПРЕДОСТАВЛЕНИЕ 3 ЭТАПА МЕТОДИЧЕСКОЙ ПОМОЩИ ПО РАЗРАБОТКЕ И ВНЕДРЕНИЮ СИСТЕМЫ МЕНЕДЖМЕНТА БЕЗОПАСНОСТИ ПИЩЕВОЙ ПРОДУКЦИИ НА СООТВЕТСТВИЕ ТРЕБОВАНИЯМ ГОСТ Р ИСО 22002</t>
  </si>
  <si>
    <t>ПРЕДОСТАВЛЕНИЕ 1 ЭТАПА МЕТОДИЧЕСКОЙ ПОМОЩИ ПО РАЗРАБОТКЕ И ВНЕДРЕНИЮ СИСТЕМЫ МЕНЕДЖМЕНТА КАЧЕСТВА НА СООТВЕТСТВИЕ ТРЕБОВАНИЯМ ГОСТ Р ИСО 9001</t>
  </si>
  <si>
    <t>ПРЕДОСТАВЛЕНИЕ 2 ЭТАПА МЕТОДИЧЕСКОЙ ПОМОЩИ ПО РАЗРАБОТКЕ И ВНЕДРЕНИЮ СИСТЕМЫ МЕНЕДЖМЕНТА КАЧЕСТВА НА СООТВЕТСТВИЕ ТРЕБОВАНИЯМ ГОСТ Р ИСО 9001</t>
  </si>
  <si>
    <t>ПРЕДОСТАВЛЕНИЕ 3 ЭТАПА МЕТОДИЧЕСКОЙ ПОМОЩИ ПО РАЗРАБОТКЕ И ВНЕДРЕНИЮ СИСТЕМЫ МЕНЕДЖМЕНТА КАЧЕСТВА НА СООТВЕТСТВИЕ ТРЕБОВАНИЯМ ГОСТ Р ИСО 9001</t>
  </si>
  <si>
    <t>ОКАЗАНИЕ МЕТОДИЧЕСКОЙ ПОМОЩИ ПО ВОПРОСАМ ВНЕДРЕНИЯ НАЦИОНАЛЬНЫХ СТАНДАРТОВ ПО ПРЕДОСТАВЛЕНИЮ УСЛУГ</t>
  </si>
  <si>
    <t>ОКАЗАНИЕ МЕТОДИЧЕСКОЙ ПОМОЩИ ПО ВОПРОСАМ ВНЕДРЕНИЯ ОТДЕЛЬНЫХ ТРЕБОВАНИЙ НАЦИОНАЛЬНЫХ СТАНДАРТОВ ПО ПРЕДОСТАВЛЕНИЮ УСЛУГ</t>
  </si>
  <si>
    <r>
      <t xml:space="preserve">Цена без НДС </t>
    </r>
    <r>
      <rPr>
        <b/>
        <sz val="11"/>
        <rFont val="Times New Roman"/>
        <family val="1"/>
      </rPr>
      <t>2023</t>
    </r>
  </si>
  <si>
    <t>к Приказу от 01.12.2023 № 507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</si>
</sst>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0"/>
    <numFmt numFmtId="175" formatCode="0.000000"/>
    <numFmt numFmtId="176" formatCode="0.00000"/>
    <numFmt numFmtId="177" formatCode="0.0000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0.0E+00"/>
    <numFmt numFmtId="185" formatCode="0E+00"/>
    <numFmt numFmtId="186" formatCode="[$-FC19]d\ mmmm\ yyyy\ &quot;г.&quot;"/>
    <numFmt numFmtId="187" formatCode="dd/mm/yy;@"/>
    <numFmt numFmtId="188" formatCode="0.0000000000"/>
    <numFmt numFmtId="189" formatCode="0.000000000"/>
    <numFmt numFmtId="190" formatCode="0.00000000"/>
    <numFmt numFmtId="19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39" fillId="0" borderId="10" xfId="57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right"/>
    </xf>
    <xf numFmtId="0" fontId="0" fillId="0" borderId="0" xfId="61">
      <alignment/>
      <protection/>
    </xf>
    <xf numFmtId="0" fontId="46" fillId="0" borderId="0" xfId="61" applyFont="1">
      <alignment/>
      <protection/>
    </xf>
    <xf numFmtId="0" fontId="46" fillId="0" borderId="0" xfId="61" applyFont="1" applyAlignment="1">
      <alignment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4" fontId="2" fillId="0" borderId="10" xfId="61" applyNumberFormat="1" applyFont="1" applyFill="1" applyBorder="1" applyAlignment="1">
      <alignment horizontal="center" vertical="center" wrapText="1"/>
      <protection/>
    </xf>
    <xf numFmtId="3" fontId="2" fillId="0" borderId="10" xfId="61" applyNumberFormat="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vertical="center" wrapText="1"/>
      <protection/>
    </xf>
    <xf numFmtId="2" fontId="0" fillId="0" borderId="0" xfId="61" applyNumberFormat="1" applyFont="1">
      <alignment/>
      <protection/>
    </xf>
    <xf numFmtId="3" fontId="2" fillId="33" borderId="10" xfId="61" applyNumberFormat="1" applyFont="1" applyFill="1" applyBorder="1" applyAlignment="1">
      <alignment horizontal="center" vertical="center" wrapText="1"/>
      <protection/>
    </xf>
    <xf numFmtId="3" fontId="2" fillId="0" borderId="10" xfId="61" applyNumberFormat="1" applyFont="1" applyFill="1" applyBorder="1" applyAlignment="1">
      <alignment horizontal="center" vertical="center" wrapText="1"/>
      <protection/>
    </xf>
    <xf numFmtId="0" fontId="2" fillId="0" borderId="11" xfId="61" applyFont="1" applyBorder="1" applyAlignment="1">
      <alignment vertical="center" wrapText="1"/>
      <protection/>
    </xf>
    <xf numFmtId="0" fontId="46" fillId="0" borderId="10" xfId="61" applyFont="1" applyBorder="1" applyAlignment="1">
      <alignment vertical="center" wrapText="1"/>
      <protection/>
    </xf>
    <xf numFmtId="0" fontId="46" fillId="0" borderId="10" xfId="61" applyFont="1" applyBorder="1" applyAlignment="1">
      <alignment wrapText="1"/>
      <protection/>
    </xf>
    <xf numFmtId="0" fontId="39" fillId="0" borderId="0" xfId="61" applyFont="1" applyAlignment="1">
      <alignment horizontal="right"/>
      <protection/>
    </xf>
    <xf numFmtId="0" fontId="39" fillId="0" borderId="0" xfId="61" applyFont="1" applyAlignment="1">
      <alignment horizontal="left" wrapText="1"/>
      <protection/>
    </xf>
    <xf numFmtId="14" fontId="0" fillId="0" borderId="0" xfId="0" applyNumberFormat="1" applyAlignment="1">
      <alignment/>
    </xf>
    <xf numFmtId="0" fontId="35" fillId="0" borderId="0" xfId="61" applyFont="1">
      <alignment/>
      <protection/>
    </xf>
    <xf numFmtId="2" fontId="35" fillId="0" borderId="0" xfId="61" applyNumberFormat="1" applyFont="1">
      <alignment/>
      <protection/>
    </xf>
    <xf numFmtId="0" fontId="2" fillId="0" borderId="10" xfId="61" applyFont="1" applyFill="1" applyBorder="1" applyAlignment="1">
      <alignment vertical="center" wrapText="1"/>
      <protection/>
    </xf>
    <xf numFmtId="0" fontId="46" fillId="0" borderId="10" xfId="61" applyFont="1" applyFill="1" applyBorder="1" applyAlignment="1">
      <alignment vertical="center" wrapText="1"/>
      <protection/>
    </xf>
    <xf numFmtId="1" fontId="35" fillId="0" borderId="0" xfId="0" applyNumberFormat="1" applyFont="1" applyAlignment="1">
      <alignment/>
    </xf>
    <xf numFmtId="2" fontId="0" fillId="0" borderId="0" xfId="61" applyNumberFormat="1" applyFont="1" applyFill="1">
      <alignment/>
      <protection/>
    </xf>
    <xf numFmtId="3" fontId="4" fillId="34" borderId="12" xfId="61" applyNumberFormat="1" applyFont="1" applyFill="1" applyBorder="1" applyAlignment="1">
      <alignment horizontal="center" vertical="center" wrapText="1"/>
      <protection/>
    </xf>
    <xf numFmtId="3" fontId="4" fillId="34" borderId="11" xfId="61" applyNumberFormat="1" applyFont="1" applyFill="1" applyBorder="1" applyAlignment="1">
      <alignment horizontal="center" vertical="center" wrapText="1"/>
      <protection/>
    </xf>
    <xf numFmtId="3" fontId="4" fillId="34" borderId="13" xfId="61" applyNumberFormat="1" applyFont="1" applyFill="1" applyBorder="1" applyAlignment="1">
      <alignment horizontal="center" vertical="center" wrapText="1"/>
      <protection/>
    </xf>
    <xf numFmtId="0" fontId="39" fillId="0" borderId="0" xfId="61" applyFont="1" applyAlignment="1">
      <alignment horizontal="left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view="pageBreakPreview" zoomScaleSheetLayoutView="100" zoomScalePageLayoutView="0" workbookViewId="0" topLeftCell="A25">
      <selection activeCell="E39" sqref="E39"/>
    </sheetView>
  </sheetViews>
  <sheetFormatPr defaultColWidth="9.140625" defaultRowHeight="15"/>
  <cols>
    <col min="1" max="1" width="12.00390625" style="0" customWidth="1"/>
    <col min="2" max="2" width="93.421875" style="0" customWidth="1"/>
    <col min="3" max="3" width="19.28125" style="0" hidden="1" customWidth="1"/>
    <col min="4" max="4" width="21.8515625" style="0" customWidth="1"/>
    <col min="5" max="5" width="18.8515625" style="0" customWidth="1"/>
    <col min="6" max="6" width="9.140625" style="0" hidden="1" customWidth="1"/>
    <col min="7" max="7" width="10.28125" style="20" hidden="1" customWidth="1"/>
    <col min="8" max="8" width="0" style="0" hidden="1" customWidth="1"/>
  </cols>
  <sheetData>
    <row r="1" spans="1:6" ht="15.75">
      <c r="A1" s="5"/>
      <c r="B1" s="6"/>
      <c r="C1" s="18"/>
      <c r="D1" s="18"/>
      <c r="E1" s="18" t="s">
        <v>43</v>
      </c>
      <c r="F1" s="5"/>
    </row>
    <row r="2" spans="1:6" ht="21.75" customHeight="1">
      <c r="A2" s="5"/>
      <c r="B2" s="7"/>
      <c r="C2" s="4"/>
      <c r="D2" s="4"/>
      <c r="E2" s="4" t="s">
        <v>88</v>
      </c>
      <c r="F2" s="5"/>
    </row>
    <row r="3" spans="1:6" ht="15">
      <c r="A3" s="5"/>
      <c r="B3" s="5"/>
      <c r="C3" s="5"/>
      <c r="D3" s="5"/>
      <c r="E3" s="5"/>
      <c r="F3" s="5"/>
    </row>
    <row r="4" spans="1:7" ht="45">
      <c r="A4" s="8" t="s">
        <v>46</v>
      </c>
      <c r="B4" s="1" t="s">
        <v>47</v>
      </c>
      <c r="C4" s="9" t="s">
        <v>87</v>
      </c>
      <c r="D4" s="9" t="s">
        <v>0</v>
      </c>
      <c r="E4" s="9" t="s">
        <v>59</v>
      </c>
      <c r="F4" s="9" t="s">
        <v>63</v>
      </c>
      <c r="G4" s="9"/>
    </row>
    <row r="5" spans="1:7" ht="24.75" customHeight="1">
      <c r="A5" s="27" t="s">
        <v>1</v>
      </c>
      <c r="B5" s="28"/>
      <c r="C5" s="28"/>
      <c r="D5" s="28"/>
      <c r="E5" s="29"/>
      <c r="F5" s="21">
        <v>620</v>
      </c>
      <c r="G5" s="25"/>
    </row>
    <row r="6" spans="1:6" ht="15.75" customHeight="1">
      <c r="A6" s="10">
        <v>9300004</v>
      </c>
      <c r="B6" s="11" t="s">
        <v>2</v>
      </c>
      <c r="C6" s="3">
        <v>27</v>
      </c>
      <c r="D6" s="3">
        <f>ROUND(F6*$F$5,0)</f>
        <v>31</v>
      </c>
      <c r="E6" s="3">
        <f>ROUND(D6*1.2,2)</f>
        <v>37.2</v>
      </c>
      <c r="F6" s="12">
        <v>0.05</v>
      </c>
    </row>
    <row r="7" spans="1:6" ht="15.75" customHeight="1">
      <c r="A7" s="10">
        <v>9300005</v>
      </c>
      <c r="B7" s="11" t="s">
        <v>3</v>
      </c>
      <c r="C7" s="3">
        <v>27</v>
      </c>
      <c r="D7" s="3">
        <f aca="true" t="shared" si="0" ref="D7:D31">ROUND(F7*$F$5,0)</f>
        <v>31</v>
      </c>
      <c r="E7" s="3">
        <f aca="true" t="shared" si="1" ref="E7:E32">ROUND(D7*1.2,2)</f>
        <v>37.2</v>
      </c>
      <c r="F7" s="12">
        <v>0.05</v>
      </c>
    </row>
    <row r="8" spans="1:6" ht="15.75" customHeight="1">
      <c r="A8" s="10">
        <v>9300006</v>
      </c>
      <c r="B8" s="11" t="s">
        <v>4</v>
      </c>
      <c r="C8" s="3">
        <v>27</v>
      </c>
      <c r="D8" s="3">
        <f t="shared" si="0"/>
        <v>31</v>
      </c>
      <c r="E8" s="3">
        <f t="shared" si="1"/>
        <v>37.2</v>
      </c>
      <c r="F8" s="12">
        <v>0.05</v>
      </c>
    </row>
    <row r="9" spans="1:6" ht="30" customHeight="1">
      <c r="A9" s="10">
        <v>9300007</v>
      </c>
      <c r="B9" s="11" t="s">
        <v>5</v>
      </c>
      <c r="C9" s="3">
        <v>1987</v>
      </c>
      <c r="D9" s="3">
        <f t="shared" si="0"/>
        <v>2282</v>
      </c>
      <c r="E9" s="3">
        <f t="shared" si="1"/>
        <v>2738.4</v>
      </c>
      <c r="F9" s="12">
        <v>3.68</v>
      </c>
    </row>
    <row r="10" spans="1:6" ht="30" customHeight="1">
      <c r="A10" s="10">
        <v>9300009</v>
      </c>
      <c r="B10" s="11" t="s">
        <v>6</v>
      </c>
      <c r="C10" s="3">
        <v>7906</v>
      </c>
      <c r="D10" s="3">
        <f t="shared" si="0"/>
        <v>9077</v>
      </c>
      <c r="E10" s="3">
        <f t="shared" si="1"/>
        <v>10892.4</v>
      </c>
      <c r="F10" s="12">
        <v>14.64</v>
      </c>
    </row>
    <row r="11" spans="1:6" ht="30" customHeight="1">
      <c r="A11" s="10">
        <v>9300010</v>
      </c>
      <c r="B11" s="11" t="s">
        <v>7</v>
      </c>
      <c r="C11" s="3">
        <v>5044</v>
      </c>
      <c r="D11" s="3">
        <f t="shared" si="0"/>
        <v>5791</v>
      </c>
      <c r="E11" s="3">
        <f t="shared" si="1"/>
        <v>6949.2</v>
      </c>
      <c r="F11" s="12">
        <v>9.34</v>
      </c>
    </row>
    <row r="12" spans="1:6" ht="30" customHeight="1">
      <c r="A12" s="10">
        <v>9300011</v>
      </c>
      <c r="B12" s="11" t="s">
        <v>8</v>
      </c>
      <c r="C12" s="3">
        <v>5314</v>
      </c>
      <c r="D12" s="3">
        <f t="shared" si="0"/>
        <v>6101</v>
      </c>
      <c r="E12" s="3">
        <f t="shared" si="1"/>
        <v>7321.2</v>
      </c>
      <c r="F12" s="12">
        <v>9.84</v>
      </c>
    </row>
    <row r="13" spans="1:6" ht="30" customHeight="1">
      <c r="A13" s="10">
        <v>9300012</v>
      </c>
      <c r="B13" s="11" t="s">
        <v>9</v>
      </c>
      <c r="C13" s="3">
        <v>4498</v>
      </c>
      <c r="D13" s="3">
        <f t="shared" si="0"/>
        <v>5165</v>
      </c>
      <c r="E13" s="3">
        <f t="shared" si="1"/>
        <v>6198</v>
      </c>
      <c r="F13" s="12">
        <v>8.33</v>
      </c>
    </row>
    <row r="14" spans="1:6" ht="45" customHeight="1">
      <c r="A14" s="10">
        <v>9300013</v>
      </c>
      <c r="B14" s="11" t="s">
        <v>10</v>
      </c>
      <c r="C14" s="3">
        <v>5859</v>
      </c>
      <c r="D14" s="3">
        <f t="shared" si="0"/>
        <v>6727</v>
      </c>
      <c r="E14" s="3">
        <f t="shared" si="1"/>
        <v>8072.4</v>
      </c>
      <c r="F14" s="12">
        <v>10.85</v>
      </c>
    </row>
    <row r="15" spans="1:6" ht="30" customHeight="1">
      <c r="A15" s="10">
        <v>9300014</v>
      </c>
      <c r="B15" s="11" t="s">
        <v>11</v>
      </c>
      <c r="C15" s="3">
        <v>5044</v>
      </c>
      <c r="D15" s="3">
        <f t="shared" si="0"/>
        <v>5791</v>
      </c>
      <c r="E15" s="3">
        <f t="shared" si="1"/>
        <v>6949.2</v>
      </c>
      <c r="F15" s="12">
        <v>9.34</v>
      </c>
    </row>
    <row r="16" spans="1:6" ht="30" customHeight="1">
      <c r="A16" s="13">
        <v>9300018</v>
      </c>
      <c r="B16" s="11" t="s">
        <v>12</v>
      </c>
      <c r="C16" s="3">
        <v>1399</v>
      </c>
      <c r="D16" s="3">
        <f t="shared" si="0"/>
        <v>1606</v>
      </c>
      <c r="E16" s="3">
        <f t="shared" si="1"/>
        <v>1927.2</v>
      </c>
      <c r="F16" s="12">
        <v>2.59</v>
      </c>
    </row>
    <row r="17" spans="1:6" ht="15.75" customHeight="1">
      <c r="A17" s="14">
        <v>9300019</v>
      </c>
      <c r="B17" s="11" t="s">
        <v>13</v>
      </c>
      <c r="C17" s="3">
        <v>3861</v>
      </c>
      <c r="D17" s="3">
        <f t="shared" si="0"/>
        <v>4433</v>
      </c>
      <c r="E17" s="3">
        <f t="shared" si="1"/>
        <v>5319.6</v>
      </c>
      <c r="F17" s="12">
        <v>7.15</v>
      </c>
    </row>
    <row r="18" spans="1:6" ht="15.75" customHeight="1">
      <c r="A18" s="14">
        <v>9300020</v>
      </c>
      <c r="B18" s="11" t="s">
        <v>14</v>
      </c>
      <c r="C18" s="3">
        <v>5254</v>
      </c>
      <c r="D18" s="3">
        <f t="shared" si="0"/>
        <v>6033</v>
      </c>
      <c r="E18" s="3">
        <f t="shared" si="1"/>
        <v>7239.6</v>
      </c>
      <c r="F18" s="12">
        <v>9.73</v>
      </c>
    </row>
    <row r="19" spans="1:6" ht="15.75" customHeight="1">
      <c r="A19" s="13">
        <v>9300031</v>
      </c>
      <c r="B19" s="11" t="s">
        <v>15</v>
      </c>
      <c r="C19" s="3">
        <v>518</v>
      </c>
      <c r="D19" s="3">
        <f t="shared" si="0"/>
        <v>595</v>
      </c>
      <c r="E19" s="3">
        <f t="shared" si="1"/>
        <v>714</v>
      </c>
      <c r="F19" s="12">
        <v>0.96</v>
      </c>
    </row>
    <row r="20" spans="1:6" ht="15.75" customHeight="1">
      <c r="A20" s="13">
        <v>9300032</v>
      </c>
      <c r="B20" s="11" t="s">
        <v>16</v>
      </c>
      <c r="C20" s="3">
        <v>842</v>
      </c>
      <c r="D20" s="3">
        <f t="shared" si="0"/>
        <v>967</v>
      </c>
      <c r="E20" s="3">
        <f t="shared" si="1"/>
        <v>1160.4</v>
      </c>
      <c r="F20" s="12">
        <v>1.56</v>
      </c>
    </row>
    <row r="21" spans="1:6" ht="15.75" customHeight="1">
      <c r="A21" s="13">
        <v>9300033</v>
      </c>
      <c r="B21" s="11" t="s">
        <v>17</v>
      </c>
      <c r="C21" s="3">
        <v>8672</v>
      </c>
      <c r="D21" s="3">
        <f t="shared" si="0"/>
        <v>9957</v>
      </c>
      <c r="E21" s="3">
        <f t="shared" si="1"/>
        <v>11948.4</v>
      </c>
      <c r="F21" s="12">
        <v>16.06</v>
      </c>
    </row>
    <row r="22" spans="1:6" ht="30" customHeight="1">
      <c r="A22" s="13">
        <v>9300034</v>
      </c>
      <c r="B22" s="11" t="s">
        <v>18</v>
      </c>
      <c r="C22" s="3">
        <v>12760</v>
      </c>
      <c r="D22" s="3">
        <f t="shared" si="0"/>
        <v>14651</v>
      </c>
      <c r="E22" s="3">
        <f t="shared" si="1"/>
        <v>17581.2</v>
      </c>
      <c r="F22" s="12">
        <v>23.63</v>
      </c>
    </row>
    <row r="23" spans="1:6" ht="30" customHeight="1">
      <c r="A23" s="13">
        <v>9300035</v>
      </c>
      <c r="B23" s="11" t="s">
        <v>19</v>
      </c>
      <c r="C23" s="3">
        <v>13802</v>
      </c>
      <c r="D23" s="3">
        <f t="shared" si="0"/>
        <v>15847</v>
      </c>
      <c r="E23" s="3">
        <f t="shared" si="1"/>
        <v>19016.4</v>
      </c>
      <c r="F23" s="12">
        <v>25.56</v>
      </c>
    </row>
    <row r="24" spans="1:6" ht="15.75" customHeight="1">
      <c r="A24" s="13">
        <v>9300036</v>
      </c>
      <c r="B24" s="11" t="s">
        <v>20</v>
      </c>
      <c r="C24" s="3">
        <v>8489</v>
      </c>
      <c r="D24" s="3">
        <f t="shared" si="0"/>
        <v>9746</v>
      </c>
      <c r="E24" s="3">
        <f t="shared" si="1"/>
        <v>11695.2</v>
      </c>
      <c r="F24" s="12">
        <v>15.72</v>
      </c>
    </row>
    <row r="25" spans="1:6" ht="15.75" customHeight="1">
      <c r="A25" s="13">
        <v>9300044</v>
      </c>
      <c r="B25" s="11" t="s">
        <v>21</v>
      </c>
      <c r="C25" s="3">
        <v>3148</v>
      </c>
      <c r="D25" s="3">
        <f t="shared" si="0"/>
        <v>3615</v>
      </c>
      <c r="E25" s="3">
        <f t="shared" si="1"/>
        <v>4338</v>
      </c>
      <c r="F25" s="12">
        <v>5.83</v>
      </c>
    </row>
    <row r="26" spans="1:6" ht="15.75" customHeight="1">
      <c r="A26" s="10">
        <v>9300046</v>
      </c>
      <c r="B26" s="11" t="s">
        <v>22</v>
      </c>
      <c r="C26" s="3">
        <v>3407</v>
      </c>
      <c r="D26" s="3">
        <f t="shared" si="0"/>
        <v>3912</v>
      </c>
      <c r="E26" s="3">
        <f t="shared" si="1"/>
        <v>4694.4</v>
      </c>
      <c r="F26" s="12">
        <v>6.31</v>
      </c>
    </row>
    <row r="27" spans="1:6" ht="15.75" customHeight="1">
      <c r="A27" s="10">
        <v>9300047</v>
      </c>
      <c r="B27" s="11" t="s">
        <v>23</v>
      </c>
      <c r="C27" s="3">
        <v>3407</v>
      </c>
      <c r="D27" s="3">
        <f t="shared" si="0"/>
        <v>3912</v>
      </c>
      <c r="E27" s="3">
        <f t="shared" si="1"/>
        <v>4694.4</v>
      </c>
      <c r="F27" s="12">
        <v>6.31</v>
      </c>
    </row>
    <row r="28" spans="1:6" ht="30" customHeight="1">
      <c r="A28" s="10">
        <v>9300048</v>
      </c>
      <c r="B28" s="11" t="s">
        <v>24</v>
      </c>
      <c r="C28" s="3">
        <v>7436</v>
      </c>
      <c r="D28" s="3">
        <f t="shared" si="0"/>
        <v>8537</v>
      </c>
      <c r="E28" s="3">
        <f t="shared" si="1"/>
        <v>10244.4</v>
      </c>
      <c r="F28" s="12">
        <v>13.77</v>
      </c>
    </row>
    <row r="29" spans="1:6" ht="30" customHeight="1">
      <c r="A29" s="10">
        <v>9300052</v>
      </c>
      <c r="B29" s="11" t="s">
        <v>49</v>
      </c>
      <c r="C29" s="3">
        <v>5076</v>
      </c>
      <c r="D29" s="3">
        <f t="shared" si="0"/>
        <v>5828</v>
      </c>
      <c r="E29" s="3">
        <f t="shared" si="1"/>
        <v>6993.6</v>
      </c>
      <c r="F29" s="12">
        <v>9.4</v>
      </c>
    </row>
    <row r="30" spans="1:6" ht="30" customHeight="1">
      <c r="A30" s="10">
        <v>9300053</v>
      </c>
      <c r="B30" s="15" t="s">
        <v>54</v>
      </c>
      <c r="C30" s="3">
        <v>416.67</v>
      </c>
      <c r="D30" s="3">
        <f>C30</f>
        <v>416.67</v>
      </c>
      <c r="E30" s="3">
        <f t="shared" si="1"/>
        <v>500</v>
      </c>
      <c r="F30" s="12"/>
    </row>
    <row r="31" spans="1:6" ht="15.75" customHeight="1">
      <c r="A31" s="10">
        <v>9300054</v>
      </c>
      <c r="B31" s="15" t="s">
        <v>56</v>
      </c>
      <c r="C31" s="3">
        <v>2732</v>
      </c>
      <c r="D31" s="3">
        <f t="shared" si="0"/>
        <v>3137</v>
      </c>
      <c r="E31" s="3">
        <f t="shared" si="1"/>
        <v>3764.4</v>
      </c>
      <c r="F31" s="12">
        <v>5.06</v>
      </c>
    </row>
    <row r="32" spans="1:6" ht="15.75" customHeight="1">
      <c r="A32" s="14">
        <v>9300055</v>
      </c>
      <c r="B32" s="23" t="s">
        <v>58</v>
      </c>
      <c r="C32" s="3">
        <v>4686.5</v>
      </c>
      <c r="D32" s="3">
        <f>ROUND(F32*$F$5,0)</f>
        <v>5642</v>
      </c>
      <c r="E32" s="3">
        <f t="shared" si="1"/>
        <v>6770.4</v>
      </c>
      <c r="F32" s="12">
        <v>9.1</v>
      </c>
    </row>
    <row r="33" spans="1:6" ht="25.5" customHeight="1">
      <c r="A33" s="27" t="s">
        <v>25</v>
      </c>
      <c r="B33" s="28"/>
      <c r="C33" s="28"/>
      <c r="D33" s="28"/>
      <c r="E33" s="29"/>
      <c r="F33" s="12"/>
    </row>
    <row r="34" spans="1:6" ht="30">
      <c r="A34" s="14">
        <v>9310001</v>
      </c>
      <c r="B34" s="23" t="s">
        <v>67</v>
      </c>
      <c r="C34" s="3">
        <v>8311</v>
      </c>
      <c r="D34" s="3">
        <f aca="true" t="shared" si="2" ref="D34:D54">ROUND(F34*$F$5,0)</f>
        <v>9542</v>
      </c>
      <c r="E34" s="3">
        <f>D34*1.2</f>
        <v>11450.4</v>
      </c>
      <c r="F34" s="12">
        <v>15.39</v>
      </c>
    </row>
    <row r="35" spans="1:6" ht="30">
      <c r="A35" s="14">
        <v>9310002</v>
      </c>
      <c r="B35" s="23" t="s">
        <v>68</v>
      </c>
      <c r="C35" s="3">
        <v>8451</v>
      </c>
      <c r="D35" s="3">
        <f t="shared" si="2"/>
        <v>9703</v>
      </c>
      <c r="E35" s="3">
        <f aca="true" t="shared" si="3" ref="E35:E63">D35*1.2</f>
        <v>11643.6</v>
      </c>
      <c r="F35" s="12">
        <v>15.65</v>
      </c>
    </row>
    <row r="36" spans="1:6" ht="30">
      <c r="A36" s="14">
        <v>9310003</v>
      </c>
      <c r="B36" s="23" t="s">
        <v>69</v>
      </c>
      <c r="C36" s="3">
        <v>8856</v>
      </c>
      <c r="D36" s="3">
        <f t="shared" si="2"/>
        <v>10168</v>
      </c>
      <c r="E36" s="3">
        <f t="shared" si="3"/>
        <v>12201.6</v>
      </c>
      <c r="F36" s="12">
        <v>16.4</v>
      </c>
    </row>
    <row r="37" spans="1:6" ht="30">
      <c r="A37" s="14">
        <v>9310004</v>
      </c>
      <c r="B37" s="23" t="s">
        <v>70</v>
      </c>
      <c r="C37" s="3">
        <v>9542</v>
      </c>
      <c r="D37" s="3">
        <f t="shared" si="2"/>
        <v>10955</v>
      </c>
      <c r="E37" s="3">
        <f t="shared" si="3"/>
        <v>13146</v>
      </c>
      <c r="F37" s="12">
        <v>17.67</v>
      </c>
    </row>
    <row r="38" spans="1:6" ht="30">
      <c r="A38" s="14">
        <v>9310005</v>
      </c>
      <c r="B38" s="23" t="s">
        <v>71</v>
      </c>
      <c r="C38" s="3">
        <v>10519</v>
      </c>
      <c r="D38" s="3">
        <f t="shared" si="2"/>
        <v>12078</v>
      </c>
      <c r="E38" s="3">
        <f t="shared" si="3"/>
        <v>14493.6</v>
      </c>
      <c r="F38" s="12">
        <v>19.48</v>
      </c>
    </row>
    <row r="39" spans="1:6" ht="30">
      <c r="A39" s="14">
        <v>9310006</v>
      </c>
      <c r="B39" s="23" t="s">
        <v>72</v>
      </c>
      <c r="C39" s="3">
        <v>11254</v>
      </c>
      <c r="D39" s="3">
        <f t="shared" si="2"/>
        <v>12921</v>
      </c>
      <c r="E39" s="3">
        <f t="shared" si="3"/>
        <v>15505.199999999999</v>
      </c>
      <c r="F39" s="12">
        <v>20.84</v>
      </c>
    </row>
    <row r="40" spans="1:6" ht="30">
      <c r="A40" s="14">
        <v>9310007</v>
      </c>
      <c r="B40" s="23" t="s">
        <v>73</v>
      </c>
      <c r="C40" s="3">
        <v>11637</v>
      </c>
      <c r="D40" s="3">
        <f t="shared" si="2"/>
        <v>13361</v>
      </c>
      <c r="E40" s="3">
        <f t="shared" si="3"/>
        <v>16033.199999999999</v>
      </c>
      <c r="F40" s="12">
        <v>21.55</v>
      </c>
    </row>
    <row r="41" spans="1:6" ht="30">
      <c r="A41" s="14">
        <v>9310008</v>
      </c>
      <c r="B41" s="23" t="s">
        <v>74</v>
      </c>
      <c r="C41" s="3">
        <v>12209</v>
      </c>
      <c r="D41" s="3">
        <f t="shared" si="2"/>
        <v>14018</v>
      </c>
      <c r="E41" s="3">
        <f t="shared" si="3"/>
        <v>16821.6</v>
      </c>
      <c r="F41" s="12">
        <v>22.61</v>
      </c>
    </row>
    <row r="42" spans="1:6" ht="30">
      <c r="A42" s="14">
        <v>9310009</v>
      </c>
      <c r="B42" s="23" t="s">
        <v>75</v>
      </c>
      <c r="C42" s="3">
        <v>13084</v>
      </c>
      <c r="D42" s="3">
        <f t="shared" si="2"/>
        <v>15023</v>
      </c>
      <c r="E42" s="3">
        <f t="shared" si="3"/>
        <v>18027.6</v>
      </c>
      <c r="F42" s="12">
        <v>24.23</v>
      </c>
    </row>
    <row r="43" spans="1:6" ht="30">
      <c r="A43" s="14">
        <v>9310010</v>
      </c>
      <c r="B43" s="23" t="s">
        <v>76</v>
      </c>
      <c r="C43" s="3">
        <v>13927</v>
      </c>
      <c r="D43" s="3">
        <f t="shared" si="2"/>
        <v>15990</v>
      </c>
      <c r="E43" s="3">
        <f t="shared" si="3"/>
        <v>19188</v>
      </c>
      <c r="F43" s="12">
        <v>25.79</v>
      </c>
    </row>
    <row r="44" spans="1:6" ht="30">
      <c r="A44" s="14">
        <v>9310011</v>
      </c>
      <c r="B44" s="23" t="s">
        <v>77</v>
      </c>
      <c r="C44" s="3">
        <v>14774</v>
      </c>
      <c r="D44" s="3">
        <f t="shared" si="2"/>
        <v>16963</v>
      </c>
      <c r="E44" s="3">
        <f t="shared" si="3"/>
        <v>20355.6</v>
      </c>
      <c r="F44" s="12">
        <v>27.36</v>
      </c>
    </row>
    <row r="45" spans="1:6" ht="30">
      <c r="A45" s="14">
        <v>9310012</v>
      </c>
      <c r="B45" s="23" t="s">
        <v>78</v>
      </c>
      <c r="C45" s="3">
        <v>15865</v>
      </c>
      <c r="D45" s="3">
        <f t="shared" si="2"/>
        <v>18216</v>
      </c>
      <c r="E45" s="3">
        <f t="shared" si="3"/>
        <v>21859.2</v>
      </c>
      <c r="F45" s="12">
        <v>29.38</v>
      </c>
    </row>
    <row r="46" spans="1:6" ht="30">
      <c r="A46" s="14">
        <v>9310013</v>
      </c>
      <c r="B46" s="23" t="s">
        <v>26</v>
      </c>
      <c r="C46" s="3">
        <v>6950</v>
      </c>
      <c r="D46" s="3">
        <f t="shared" si="2"/>
        <v>7979</v>
      </c>
      <c r="E46" s="3">
        <f t="shared" si="3"/>
        <v>9574.8</v>
      </c>
      <c r="F46" s="12">
        <v>12.87</v>
      </c>
    </row>
    <row r="47" spans="1:6" ht="30">
      <c r="A47" s="14">
        <v>9310014</v>
      </c>
      <c r="B47" s="23" t="s">
        <v>27</v>
      </c>
      <c r="C47" s="3">
        <v>8041</v>
      </c>
      <c r="D47" s="3">
        <f t="shared" si="2"/>
        <v>9232</v>
      </c>
      <c r="E47" s="3">
        <f t="shared" si="3"/>
        <v>11078.4</v>
      </c>
      <c r="F47" s="12">
        <v>14.89</v>
      </c>
    </row>
    <row r="48" spans="1:6" ht="30">
      <c r="A48" s="14">
        <v>9310015</v>
      </c>
      <c r="B48" s="23" t="s">
        <v>28</v>
      </c>
      <c r="C48" s="3">
        <v>11038</v>
      </c>
      <c r="D48" s="3">
        <f t="shared" si="2"/>
        <v>12673</v>
      </c>
      <c r="E48" s="3">
        <f t="shared" si="3"/>
        <v>15207.599999999999</v>
      </c>
      <c r="F48" s="12">
        <v>20.44</v>
      </c>
    </row>
    <row r="49" spans="1:6" ht="30">
      <c r="A49" s="14">
        <v>9310016</v>
      </c>
      <c r="B49" s="23" t="s">
        <v>29</v>
      </c>
      <c r="C49" s="3">
        <v>12182</v>
      </c>
      <c r="D49" s="3">
        <f t="shared" si="2"/>
        <v>13987</v>
      </c>
      <c r="E49" s="3">
        <f t="shared" si="3"/>
        <v>16784.399999999998</v>
      </c>
      <c r="F49" s="12">
        <v>22.56</v>
      </c>
    </row>
    <row r="50" spans="1:6" ht="30">
      <c r="A50" s="14">
        <v>9310017</v>
      </c>
      <c r="B50" s="23" t="s">
        <v>30</v>
      </c>
      <c r="C50" s="3">
        <v>13381</v>
      </c>
      <c r="D50" s="3">
        <f t="shared" si="2"/>
        <v>15364</v>
      </c>
      <c r="E50" s="3">
        <f t="shared" si="3"/>
        <v>18436.8</v>
      </c>
      <c r="F50" s="12">
        <v>24.78</v>
      </c>
    </row>
    <row r="51" spans="1:6" ht="30">
      <c r="A51" s="14">
        <v>9310018</v>
      </c>
      <c r="B51" s="23" t="s">
        <v>31</v>
      </c>
      <c r="C51" s="3">
        <v>14639</v>
      </c>
      <c r="D51" s="3">
        <f t="shared" si="2"/>
        <v>16808</v>
      </c>
      <c r="E51" s="3">
        <f t="shared" si="3"/>
        <v>20169.6</v>
      </c>
      <c r="F51" s="12">
        <v>27.11</v>
      </c>
    </row>
    <row r="52" spans="1:6" ht="30">
      <c r="A52" s="14">
        <v>9310019</v>
      </c>
      <c r="B52" s="23" t="s">
        <v>32</v>
      </c>
      <c r="C52" s="3">
        <v>15887</v>
      </c>
      <c r="D52" s="3">
        <f t="shared" si="2"/>
        <v>18240</v>
      </c>
      <c r="E52" s="3">
        <f t="shared" si="3"/>
        <v>21888</v>
      </c>
      <c r="F52" s="12">
        <v>29.42</v>
      </c>
    </row>
    <row r="53" spans="1:6" ht="30">
      <c r="A53" s="14">
        <v>9310020</v>
      </c>
      <c r="B53" s="23" t="s">
        <v>33</v>
      </c>
      <c r="C53" s="3">
        <v>18673</v>
      </c>
      <c r="D53" s="3">
        <f t="shared" si="2"/>
        <v>21440</v>
      </c>
      <c r="E53" s="3">
        <f t="shared" si="3"/>
        <v>25728</v>
      </c>
      <c r="F53" s="12">
        <v>34.58</v>
      </c>
    </row>
    <row r="54" spans="1:6" ht="30">
      <c r="A54" s="14">
        <v>9310021</v>
      </c>
      <c r="B54" s="23" t="s">
        <v>34</v>
      </c>
      <c r="C54" s="3">
        <v>21940</v>
      </c>
      <c r="D54" s="3">
        <f t="shared" si="2"/>
        <v>25191</v>
      </c>
      <c r="E54" s="3">
        <f t="shared" si="3"/>
        <v>30229.199999999997</v>
      </c>
      <c r="F54" s="12">
        <v>40.63</v>
      </c>
    </row>
    <row r="55" spans="1:6" ht="15.75">
      <c r="A55" s="10">
        <v>9310058</v>
      </c>
      <c r="B55" s="24" t="s">
        <v>37</v>
      </c>
      <c r="C55" s="3">
        <v>210</v>
      </c>
      <c r="D55" s="3">
        <v>210</v>
      </c>
      <c r="E55" s="3">
        <f t="shared" si="3"/>
        <v>252</v>
      </c>
      <c r="F55" s="12"/>
    </row>
    <row r="56" spans="1:6" ht="15.75">
      <c r="A56" s="10">
        <v>9310060</v>
      </c>
      <c r="B56" s="16" t="s">
        <v>38</v>
      </c>
      <c r="C56" s="3">
        <v>5886</v>
      </c>
      <c r="D56" s="3">
        <f aca="true" t="shared" si="4" ref="D56:D63">ROUND(F56*$F$5,0)</f>
        <v>6758</v>
      </c>
      <c r="E56" s="3">
        <f t="shared" si="3"/>
        <v>8109.599999999999</v>
      </c>
      <c r="F56" s="12">
        <v>10.9</v>
      </c>
    </row>
    <row r="57" spans="1:6" ht="30">
      <c r="A57" s="10">
        <v>9310061</v>
      </c>
      <c r="B57" s="16" t="s">
        <v>39</v>
      </c>
      <c r="C57" s="3">
        <v>5886</v>
      </c>
      <c r="D57" s="3">
        <f t="shared" si="4"/>
        <v>6758</v>
      </c>
      <c r="E57" s="3">
        <f t="shared" si="3"/>
        <v>8109.599999999999</v>
      </c>
      <c r="F57" s="12">
        <v>10.9</v>
      </c>
    </row>
    <row r="58" spans="1:6" ht="30">
      <c r="A58" s="10">
        <v>9310062</v>
      </c>
      <c r="B58" s="16" t="s">
        <v>40</v>
      </c>
      <c r="C58" s="3">
        <v>7123</v>
      </c>
      <c r="D58" s="3">
        <f t="shared" si="4"/>
        <v>8178</v>
      </c>
      <c r="E58" s="3">
        <f t="shared" si="3"/>
        <v>9813.6</v>
      </c>
      <c r="F58" s="12">
        <v>13.19</v>
      </c>
    </row>
    <row r="59" spans="1:6" ht="30">
      <c r="A59" s="10">
        <v>9310063</v>
      </c>
      <c r="B59" s="16" t="s">
        <v>41</v>
      </c>
      <c r="C59" s="3">
        <v>8365</v>
      </c>
      <c r="D59" s="3">
        <f t="shared" si="4"/>
        <v>9604</v>
      </c>
      <c r="E59" s="3">
        <f t="shared" si="3"/>
        <v>11524.8</v>
      </c>
      <c r="F59" s="12">
        <v>15.49</v>
      </c>
    </row>
    <row r="60" spans="1:6" ht="30">
      <c r="A60" s="10">
        <v>9310064</v>
      </c>
      <c r="B60" s="16" t="s">
        <v>42</v>
      </c>
      <c r="C60" s="3">
        <v>9601</v>
      </c>
      <c r="D60" s="3">
        <f t="shared" si="4"/>
        <v>11024</v>
      </c>
      <c r="E60" s="3">
        <f t="shared" si="3"/>
        <v>13228.8</v>
      </c>
      <c r="F60" s="12">
        <v>17.78</v>
      </c>
    </row>
    <row r="61" spans="1:6" ht="30">
      <c r="A61" s="10">
        <v>9310070</v>
      </c>
      <c r="B61" s="17" t="s">
        <v>36</v>
      </c>
      <c r="C61" s="3">
        <v>5670</v>
      </c>
      <c r="D61" s="3">
        <f t="shared" si="4"/>
        <v>6510</v>
      </c>
      <c r="E61" s="3">
        <f t="shared" si="3"/>
        <v>7812</v>
      </c>
      <c r="F61" s="12">
        <v>10.5</v>
      </c>
    </row>
    <row r="62" spans="1:7" s="2" customFormat="1" ht="30">
      <c r="A62" s="10">
        <v>9310141</v>
      </c>
      <c r="B62" s="16" t="s">
        <v>85</v>
      </c>
      <c r="C62" s="3">
        <v>12771</v>
      </c>
      <c r="D62" s="3">
        <f t="shared" si="4"/>
        <v>13330</v>
      </c>
      <c r="E62" s="3">
        <f t="shared" si="3"/>
        <v>15996</v>
      </c>
      <c r="F62" s="26">
        <v>21.5</v>
      </c>
      <c r="G62" s="20">
        <v>45226</v>
      </c>
    </row>
    <row r="63" spans="1:7" s="2" customFormat="1" ht="30">
      <c r="A63" s="10">
        <v>9310142</v>
      </c>
      <c r="B63" s="16" t="s">
        <v>86</v>
      </c>
      <c r="C63" s="3">
        <v>8910</v>
      </c>
      <c r="D63" s="3">
        <f t="shared" si="4"/>
        <v>9300</v>
      </c>
      <c r="E63" s="3">
        <f t="shared" si="3"/>
        <v>11160</v>
      </c>
      <c r="F63" s="26">
        <v>15</v>
      </c>
      <c r="G63" s="20">
        <v>45226</v>
      </c>
    </row>
    <row r="64" spans="1:6" ht="25.5" customHeight="1">
      <c r="A64" s="27" t="s">
        <v>35</v>
      </c>
      <c r="B64" s="28"/>
      <c r="C64" s="28"/>
      <c r="D64" s="28"/>
      <c r="E64" s="29"/>
      <c r="F64" s="22">
        <v>620</v>
      </c>
    </row>
    <row r="65" spans="1:6" ht="15.75">
      <c r="A65" s="10">
        <v>9340123</v>
      </c>
      <c r="B65" s="16" t="s">
        <v>53</v>
      </c>
      <c r="C65" s="3">
        <v>4320</v>
      </c>
      <c r="D65" s="3">
        <f>ROUND(F65*$F$5,0)</f>
        <v>4960</v>
      </c>
      <c r="E65" s="3">
        <f>ROUND(D65*1.2,2)</f>
        <v>5952</v>
      </c>
      <c r="F65" s="12">
        <v>8</v>
      </c>
    </row>
    <row r="66" spans="1:6" ht="15.75">
      <c r="A66" s="10">
        <v>9340124</v>
      </c>
      <c r="B66" s="16" t="s">
        <v>55</v>
      </c>
      <c r="C66" s="3">
        <v>8640</v>
      </c>
      <c r="D66" s="3">
        <f aca="true" t="shared" si="5" ref="D66:D77">ROUND(F66*$F$5,0)</f>
        <v>9920</v>
      </c>
      <c r="E66" s="3">
        <f aca="true" t="shared" si="6" ref="E66:E77">ROUND(D66*1.2,2)</f>
        <v>11904</v>
      </c>
      <c r="F66" s="12">
        <v>16</v>
      </c>
    </row>
    <row r="67" spans="1:6" ht="17.25" customHeight="1">
      <c r="A67" s="10">
        <v>9340125</v>
      </c>
      <c r="B67" s="16" t="s">
        <v>57</v>
      </c>
      <c r="C67" s="3">
        <v>42930</v>
      </c>
      <c r="D67" s="3">
        <f t="shared" si="5"/>
        <v>49290</v>
      </c>
      <c r="E67" s="3">
        <f t="shared" si="6"/>
        <v>59148</v>
      </c>
      <c r="F67" s="12">
        <v>79.5</v>
      </c>
    </row>
    <row r="68" spans="1:6" ht="45">
      <c r="A68" s="10">
        <v>9340126</v>
      </c>
      <c r="B68" s="17" t="s">
        <v>60</v>
      </c>
      <c r="C68" s="3">
        <v>8640</v>
      </c>
      <c r="D68" s="3">
        <f t="shared" si="5"/>
        <v>9920</v>
      </c>
      <c r="E68" s="3">
        <f t="shared" si="6"/>
        <v>11904</v>
      </c>
      <c r="F68" s="12">
        <v>16</v>
      </c>
    </row>
    <row r="69" spans="1:6" ht="45">
      <c r="A69" s="10">
        <v>9340127</v>
      </c>
      <c r="B69" s="17" t="s">
        <v>61</v>
      </c>
      <c r="C69" s="3">
        <v>27810</v>
      </c>
      <c r="D69" s="3">
        <f t="shared" si="5"/>
        <v>31930</v>
      </c>
      <c r="E69" s="3">
        <f t="shared" si="6"/>
        <v>38316</v>
      </c>
      <c r="F69" s="12">
        <v>51.5</v>
      </c>
    </row>
    <row r="70" spans="1:6" ht="45">
      <c r="A70" s="10">
        <v>9340128</v>
      </c>
      <c r="B70" s="17" t="s">
        <v>62</v>
      </c>
      <c r="C70" s="3">
        <v>8640</v>
      </c>
      <c r="D70" s="3">
        <f t="shared" si="5"/>
        <v>9920</v>
      </c>
      <c r="E70" s="3">
        <f t="shared" si="6"/>
        <v>11904</v>
      </c>
      <c r="F70" s="12">
        <v>16</v>
      </c>
    </row>
    <row r="71" spans="1:6" ht="30">
      <c r="A71" s="10">
        <v>9340129</v>
      </c>
      <c r="B71" s="17" t="s">
        <v>66</v>
      </c>
      <c r="C71" s="3">
        <v>10800</v>
      </c>
      <c r="D71" s="3">
        <f t="shared" si="5"/>
        <v>12400</v>
      </c>
      <c r="E71" s="3">
        <f t="shared" si="6"/>
        <v>14880</v>
      </c>
      <c r="F71" s="12">
        <v>20</v>
      </c>
    </row>
    <row r="72" spans="1:6" ht="45">
      <c r="A72" s="10">
        <v>9340130</v>
      </c>
      <c r="B72" s="17" t="s">
        <v>79</v>
      </c>
      <c r="C72" s="3">
        <v>11880</v>
      </c>
      <c r="D72" s="3">
        <f t="shared" si="5"/>
        <v>12400</v>
      </c>
      <c r="E72" s="3">
        <f t="shared" si="6"/>
        <v>14880</v>
      </c>
      <c r="F72" s="12">
        <v>20</v>
      </c>
    </row>
    <row r="73" spans="1:6" ht="45">
      <c r="A73" s="10">
        <v>9340131</v>
      </c>
      <c r="B73" s="17" t="s">
        <v>80</v>
      </c>
      <c r="C73" s="3">
        <v>38610</v>
      </c>
      <c r="D73" s="3">
        <f t="shared" si="5"/>
        <v>40300</v>
      </c>
      <c r="E73" s="3">
        <f t="shared" si="6"/>
        <v>48360</v>
      </c>
      <c r="F73" s="12">
        <v>65</v>
      </c>
    </row>
    <row r="74" spans="1:6" ht="45">
      <c r="A74" s="10">
        <v>9340132</v>
      </c>
      <c r="B74" s="17" t="s">
        <v>81</v>
      </c>
      <c r="C74" s="3">
        <v>11880</v>
      </c>
      <c r="D74" s="3">
        <f t="shared" si="5"/>
        <v>12400</v>
      </c>
      <c r="E74" s="3">
        <f t="shared" si="6"/>
        <v>14880</v>
      </c>
      <c r="F74" s="12">
        <v>20</v>
      </c>
    </row>
    <row r="75" spans="1:6" ht="45">
      <c r="A75" s="10">
        <v>9340133</v>
      </c>
      <c r="B75" s="17" t="s">
        <v>82</v>
      </c>
      <c r="C75" s="3">
        <v>11880</v>
      </c>
      <c r="D75" s="3">
        <f t="shared" si="5"/>
        <v>12400</v>
      </c>
      <c r="E75" s="3">
        <f t="shared" si="6"/>
        <v>14880</v>
      </c>
      <c r="F75" s="12">
        <v>20</v>
      </c>
    </row>
    <row r="76" spans="1:6" ht="45">
      <c r="A76" s="10">
        <v>9340134</v>
      </c>
      <c r="B76" s="17" t="s">
        <v>83</v>
      </c>
      <c r="C76" s="3">
        <v>38610</v>
      </c>
      <c r="D76" s="3">
        <f t="shared" si="5"/>
        <v>40300</v>
      </c>
      <c r="E76" s="3">
        <f t="shared" si="6"/>
        <v>48360</v>
      </c>
      <c r="F76" s="12">
        <v>65</v>
      </c>
    </row>
    <row r="77" spans="1:6" ht="45">
      <c r="A77" s="10">
        <v>9340135</v>
      </c>
      <c r="B77" s="17" t="s">
        <v>84</v>
      </c>
      <c r="C77" s="3">
        <v>11880</v>
      </c>
      <c r="D77" s="3">
        <f t="shared" si="5"/>
        <v>12400</v>
      </c>
      <c r="E77" s="3">
        <f t="shared" si="6"/>
        <v>14880</v>
      </c>
      <c r="F77" s="12">
        <v>20</v>
      </c>
    </row>
    <row r="78" ht="30" customHeight="1"/>
    <row r="79" spans="1:6" ht="15.75" hidden="1">
      <c r="A79" s="30" t="s">
        <v>50</v>
      </c>
      <c r="B79" s="30"/>
      <c r="C79" s="18"/>
      <c r="D79" s="18"/>
      <c r="E79" s="18" t="s">
        <v>44</v>
      </c>
      <c r="F79" s="5"/>
    </row>
    <row r="80" spans="1:6" ht="15.75" hidden="1">
      <c r="A80" s="19"/>
      <c r="B80" s="19"/>
      <c r="C80" s="18"/>
      <c r="D80" s="18"/>
      <c r="E80" s="18"/>
      <c r="F80" s="5"/>
    </row>
    <row r="81" spans="1:6" ht="15.75" hidden="1">
      <c r="A81" s="30" t="s">
        <v>45</v>
      </c>
      <c r="B81" s="30"/>
      <c r="C81" s="18"/>
      <c r="D81" s="18"/>
      <c r="E81" s="18" t="s">
        <v>48</v>
      </c>
      <c r="F81" s="5"/>
    </row>
    <row r="82" spans="1:6" ht="15.75" hidden="1">
      <c r="A82" s="19"/>
      <c r="B82" s="19"/>
      <c r="C82" s="18"/>
      <c r="D82" s="18"/>
      <c r="E82" s="18"/>
      <c r="F82" s="5"/>
    </row>
    <row r="83" spans="1:6" ht="15.75" hidden="1">
      <c r="A83" s="30" t="s">
        <v>51</v>
      </c>
      <c r="B83" s="30"/>
      <c r="C83" s="18"/>
      <c r="D83" s="18"/>
      <c r="E83" s="18" t="s">
        <v>64</v>
      </c>
      <c r="F83" s="5"/>
    </row>
    <row r="84" spans="1:6" ht="15.75" hidden="1">
      <c r="A84" s="19"/>
      <c r="B84" s="19"/>
      <c r="C84" s="18"/>
      <c r="D84" s="18"/>
      <c r="E84" s="18"/>
      <c r="F84" s="5"/>
    </row>
    <row r="85" spans="1:6" ht="15.75" hidden="1">
      <c r="A85" s="30" t="s">
        <v>52</v>
      </c>
      <c r="B85" s="30"/>
      <c r="C85" s="18"/>
      <c r="D85" s="18"/>
      <c r="E85" s="18" t="s">
        <v>65</v>
      </c>
      <c r="F85" s="5"/>
    </row>
    <row r="86" ht="15" hidden="1"/>
    <row r="87" ht="15" hidden="1"/>
    <row r="88" ht="15" hidden="1"/>
    <row r="89" ht="15" hidden="1"/>
  </sheetData>
  <sheetProtection password="CC41" sheet="1"/>
  <autoFilter ref="A4:G79"/>
  <mergeCells count="7">
    <mergeCell ref="A5:E5"/>
    <mergeCell ref="A83:B83"/>
    <mergeCell ref="A85:B85"/>
    <mergeCell ref="A79:B79"/>
    <mergeCell ref="A81:B81"/>
    <mergeCell ref="A64:E64"/>
    <mergeCell ref="A33:E33"/>
  </mergeCells>
  <printOptions/>
  <pageMargins left="0.7086614173228347" right="0.5118110236220472" top="0.7480314960629921" bottom="0.5511811023622047" header="0.31496062992125984" footer="0.3149606299212598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2024-01-15T06:24:15Z</dcterms:modified>
  <cp:category/>
  <cp:version/>
  <cp:contentType/>
  <cp:contentStatus/>
</cp:coreProperties>
</file>